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.Gregory\Deks Industries Europe\Deks Industries Europe Team Site - Documents\3. Product Details\Roofing\DEKTITE\"/>
    </mc:Choice>
  </mc:AlternateContent>
  <xr:revisionPtr revIDLastSave="38" documentId="13_ncr:1_{B4ADDE46-3812-4404-AA6E-59C4C02B0D47}" xr6:coauthVersionLast="45" xr6:coauthVersionMax="45" xr10:uidLastSave="{7DA1A6DE-D31A-492A-8D69-5ECFB5D051FA}"/>
  <bookViews>
    <workbookView xWindow="-120" yWindow="-120" windowWidth="29040" windowHeight="15840" xr2:uid="{00000000-000D-0000-FFFF-FFFF00000000}"/>
  </bookViews>
  <sheets>
    <sheet name="Calculator" sheetId="3" r:id="rId1"/>
    <sheet name="Sheet2" sheetId="4" state="hidden" r:id="rId2"/>
  </sheets>
  <definedNames>
    <definedName name="_xlnm._FilterDatabase" localSheetId="1" hidden="1">Sheet2!$A$1:$C$1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8" i="4" l="1"/>
  <c r="F98" i="4" s="1"/>
  <c r="E99" i="4"/>
  <c r="F99" i="4" s="1"/>
  <c r="E100" i="4"/>
  <c r="F100" i="4" s="1"/>
  <c r="E101" i="4"/>
  <c r="F101" i="4" s="1"/>
  <c r="E102" i="4"/>
  <c r="F102" i="4" s="1"/>
  <c r="E7" i="4"/>
  <c r="F7" i="4" l="1"/>
  <c r="F59" i="4"/>
  <c r="F63" i="4"/>
  <c r="F79" i="4"/>
  <c r="E3" i="4"/>
  <c r="F3" i="4" s="1"/>
  <c r="E4" i="4"/>
  <c r="F4" i="4" s="1"/>
  <c r="E5" i="4"/>
  <c r="F5" i="4" s="1"/>
  <c r="E6" i="4"/>
  <c r="F6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E60" i="4"/>
  <c r="F60" i="4" s="1"/>
  <c r="E61" i="4"/>
  <c r="F61" i="4" s="1"/>
  <c r="E62" i="4"/>
  <c r="F62" i="4" s="1"/>
  <c r="E63" i="4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C7" i="3" s="1"/>
  <c r="C9" i="3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5" i="4"/>
  <c r="F95" i="4" s="1"/>
  <c r="E96" i="4"/>
  <c r="F96" i="4" s="1"/>
  <c r="E97" i="4"/>
  <c r="F97" i="4" s="1"/>
  <c r="E2" i="4"/>
  <c r="F2" i="4" s="1"/>
  <c r="C11" i="3" l="1"/>
</calcChain>
</file>

<file path=xl/sharedStrings.xml><?xml version="1.0" encoding="utf-8"?>
<sst xmlns="http://schemas.openxmlformats.org/spreadsheetml/2006/main" count="226" uniqueCount="118">
  <si>
    <t xml:space="preserve">Dektite Fixing Kit Calculator </t>
  </si>
  <si>
    <t>No. Screws</t>
  </si>
  <si>
    <t>FX901</t>
  </si>
  <si>
    <t>FX902</t>
  </si>
  <si>
    <t>- or -</t>
  </si>
  <si>
    <t>Length</t>
  </si>
  <si>
    <t>Width</t>
  </si>
  <si>
    <t>DC201REC</t>
  </si>
  <si>
    <t>DC202REC</t>
  </si>
  <si>
    <t>DC203REC</t>
  </si>
  <si>
    <t>DC204REC</t>
  </si>
  <si>
    <t>DC205REC</t>
  </si>
  <si>
    <t>DC206REC</t>
  </si>
  <si>
    <t>DC207REC</t>
  </si>
  <si>
    <t>DC208REC</t>
  </si>
  <si>
    <t>DC209REC</t>
  </si>
  <si>
    <t>DC210REC</t>
  </si>
  <si>
    <t>DF702</t>
  </si>
  <si>
    <t>DF703</t>
  </si>
  <si>
    <t>DF705</t>
  </si>
  <si>
    <t>DF706</t>
  </si>
  <si>
    <t>DFE200RE</t>
  </si>
  <si>
    <t>DFE200RES</t>
  </si>
  <si>
    <t>DFE201RE</t>
  </si>
  <si>
    <t>DFE201RES</t>
  </si>
  <si>
    <t>DFE202RE</t>
  </si>
  <si>
    <t>DFE203RE</t>
  </si>
  <si>
    <t>DFE204RE</t>
  </si>
  <si>
    <t>DFE205RE</t>
  </si>
  <si>
    <t>DFE206RE</t>
  </si>
  <si>
    <t>DFE207RE</t>
  </si>
  <si>
    <t>DFE208RE</t>
  </si>
  <si>
    <t>DFE209RE</t>
  </si>
  <si>
    <t>RF901RE</t>
  </si>
  <si>
    <t>-</t>
  </si>
  <si>
    <t>RF902RE</t>
  </si>
  <si>
    <t>RF903RE</t>
  </si>
  <si>
    <t>DC101BC</t>
  </si>
  <si>
    <t>DC102BC</t>
  </si>
  <si>
    <t>DC103BC</t>
  </si>
  <si>
    <t>DC104BC</t>
  </si>
  <si>
    <t>DC105BC</t>
  </si>
  <si>
    <t>DC106BC</t>
  </si>
  <si>
    <t>DC107BC</t>
  </si>
  <si>
    <t>DC108BC</t>
  </si>
  <si>
    <t>DC109BC</t>
  </si>
  <si>
    <t>DC110BC</t>
  </si>
  <si>
    <t>DCS103BC</t>
  </si>
  <si>
    <t>DFE10MB</t>
  </si>
  <si>
    <t>DFE100B</t>
  </si>
  <si>
    <t>DFE100BS</t>
  </si>
  <si>
    <t>DFE101B</t>
  </si>
  <si>
    <t>DFE101BS</t>
  </si>
  <si>
    <t>DFE101BM</t>
  </si>
  <si>
    <t>DFE102B</t>
  </si>
  <si>
    <t>DFE103B</t>
  </si>
  <si>
    <t>DFE104B</t>
  </si>
  <si>
    <t>DFE105B</t>
  </si>
  <si>
    <t>DFE106B</t>
  </si>
  <si>
    <t>DFE107B</t>
  </si>
  <si>
    <t>DFE108B</t>
  </si>
  <si>
    <t>DFE109B</t>
  </si>
  <si>
    <t>DFE100BEZ</t>
  </si>
  <si>
    <t>DFE101BEZ</t>
  </si>
  <si>
    <t>DFE102BEZ</t>
  </si>
  <si>
    <t>DFE103BEZ</t>
  </si>
  <si>
    <t>DFE104BEZ</t>
  </si>
  <si>
    <t>DFE105BEZ</t>
  </si>
  <si>
    <t>DFE106BEZ</t>
  </si>
  <si>
    <t>DFE107BEZ</t>
  </si>
  <si>
    <t>DFE108BEZ</t>
  </si>
  <si>
    <t>DFE109BEZ</t>
  </si>
  <si>
    <t>RF801B</t>
  </si>
  <si>
    <t>RF802B</t>
  </si>
  <si>
    <t>RF803B</t>
  </si>
  <si>
    <t>DC101GC</t>
  </si>
  <si>
    <t>DC102GC</t>
  </si>
  <si>
    <t>DC103GC</t>
  </si>
  <si>
    <t>DC104GC</t>
  </si>
  <si>
    <t>DC105GC</t>
  </si>
  <si>
    <t>DC106GC</t>
  </si>
  <si>
    <t>DC107GC</t>
  </si>
  <si>
    <t>DC108GC</t>
  </si>
  <si>
    <t>DC109GC</t>
  </si>
  <si>
    <t>DC110GC</t>
  </si>
  <si>
    <t>DFE100G</t>
  </si>
  <si>
    <t>DFE100GS</t>
  </si>
  <si>
    <t>DFE101G</t>
  </si>
  <si>
    <t>DFE101GS</t>
  </si>
  <si>
    <t>DFE102G</t>
  </si>
  <si>
    <t>DFE103G</t>
  </si>
  <si>
    <t>DFE104G</t>
  </si>
  <si>
    <t>DFE105G</t>
  </si>
  <si>
    <t>DFE106G</t>
  </si>
  <si>
    <t>DFE107G</t>
  </si>
  <si>
    <t>DFE108G</t>
  </si>
  <si>
    <t>DFE109G</t>
  </si>
  <si>
    <t>RF801G</t>
  </si>
  <si>
    <t>RF802G</t>
  </si>
  <si>
    <t>RF803G</t>
  </si>
  <si>
    <t>DF602</t>
  </si>
  <si>
    <t>DF603</t>
  </si>
  <si>
    <t>DF605</t>
  </si>
  <si>
    <t>DF606</t>
  </si>
  <si>
    <t>Product</t>
  </si>
  <si>
    <t>Circumfrance</t>
  </si>
  <si>
    <t>Base Shape</t>
  </si>
  <si>
    <t>Square</t>
  </si>
  <si>
    <t>Round</t>
  </si>
  <si>
    <t>No Screws</t>
  </si>
  <si>
    <t>CHANGE ON YELLOW BOXES</t>
  </si>
  <si>
    <t>Select the Product Code --&gt;</t>
  </si>
  <si>
    <t>Qty --&gt;</t>
  </si>
  <si>
    <t>DS23-180</t>
  </si>
  <si>
    <t>DS10-235</t>
  </si>
  <si>
    <t>DS10-305</t>
  </si>
  <si>
    <t>DS15-450</t>
  </si>
  <si>
    <t>DS3-235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</si>
</sst>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4" fillId="2" borderId="1" xfId="0" applyFont="1" applyFill="1" applyBorder="1"/>
    <xf numFmtId="1" fontId="4" fillId="2" borderId="1" xfId="0" applyNumberFormat="1" applyFont="1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6E17-A03F-4B2D-8CA1-2168AF5A6B0A}">
  <dimension ref="B1:C11"/>
  <sheetViews>
    <sheetView showGridLines="0" tabSelected="1" workbookViewId="0">
      <selection activeCell="E16" sqref="E16"/>
    </sheetView>
  </sheetViews>
  <sheetFormatPr defaultRowHeight="15" x14ac:dyDescent="0.25"/>
  <cols>
    <col min="1" max="1" width="15" style="1" customWidth="1"/>
    <col min="2" max="2" width="26.28515625" style="1" customWidth="1"/>
    <col min="3" max="3" width="23.28515625" style="1" customWidth="1"/>
    <col min="4" max="16384" width="9.140625" style="1"/>
  </cols>
  <sheetData>
    <row r="1" spans="2:3" ht="92.25" customHeight="1" x14ac:dyDescent="0.4">
      <c r="B1" s="8" t="s">
        <v>0</v>
      </c>
    </row>
    <row r="3" spans="2:3" x14ac:dyDescent="0.25">
      <c r="B3" s="12" t="s">
        <v>110</v>
      </c>
      <c r="C3" s="12"/>
    </row>
    <row r="5" spans="2:3" ht="31.5" x14ac:dyDescent="0.25">
      <c r="B5" s="9" t="s">
        <v>112</v>
      </c>
      <c r="C5" s="10">
        <v>50</v>
      </c>
    </row>
    <row r="6" spans="2:3" ht="31.5" x14ac:dyDescent="0.25">
      <c r="B6" s="9" t="s">
        <v>111</v>
      </c>
      <c r="C6" s="10" t="s">
        <v>32</v>
      </c>
    </row>
    <row r="7" spans="2:3" ht="32.25" hidden="1" x14ac:dyDescent="0.25">
      <c r="B7" s="4" t="s">
        <v>1</v>
      </c>
      <c r="C7" s="3">
        <f>IFERROR(VLOOKUP(C6,Sheet2!A:F,6,FALSE),0)</f>
        <v>55</v>
      </c>
    </row>
    <row r="8" spans="2:3" x14ac:dyDescent="0.25">
      <c r="B8" s="2"/>
      <c r="C8" s="2"/>
    </row>
    <row r="9" spans="2:3" ht="28.5" x14ac:dyDescent="0.45">
      <c r="B9" s="5" t="s">
        <v>2</v>
      </c>
      <c r="C9" s="6">
        <f>ROUNDUP((C5*C7)/25,0.1)</f>
        <v>110</v>
      </c>
    </row>
    <row r="10" spans="2:3" x14ac:dyDescent="0.25">
      <c r="B10" s="11" t="s">
        <v>4</v>
      </c>
      <c r="C10" s="11"/>
    </row>
    <row r="11" spans="2:3" ht="28.5" x14ac:dyDescent="0.45">
      <c r="B11" s="5" t="s">
        <v>3</v>
      </c>
      <c r="C11" s="7">
        <f>ROUNDUP((C5*C7)/75,0.1)</f>
        <v>37</v>
      </c>
    </row>
  </sheetData>
  <sheetProtection algorithmName="SHA-512" hashValue="8tGB94ygpyDbeY/Qk39KN2+qN9bKVBXas0Z9sN0HlfKP1q7ZWSB0yp3RiyXgfetvAnCHXdvkqrwHIoxRRwyMJA==" saltValue="3808YpFCmPgyJllhvnWPWA==" spinCount="100000" sheet="1" objects="1" scenarios="1"/>
  <mergeCells count="2">
    <mergeCell ref="B10:C10"/>
    <mergeCell ref="B3:C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1BCE2-7981-4D15-969F-EB273382003F}">
          <x14:formula1>
            <xm:f>Sheet2!$A$2:$A$102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64FB7-4967-4B10-A1DB-23F9D5873941}">
  <dimension ref="A1:F102"/>
  <sheetViews>
    <sheetView topLeftCell="A66" workbookViewId="0">
      <selection activeCell="J102" sqref="J102"/>
    </sheetView>
  </sheetViews>
  <sheetFormatPr defaultRowHeight="15" x14ac:dyDescent="0.25"/>
  <cols>
    <col min="1" max="1" width="10.42578125" bestFit="1" customWidth="1"/>
    <col min="2" max="2" width="9" customWidth="1"/>
    <col min="3" max="3" width="8.7109375" customWidth="1"/>
    <col min="4" max="4" width="11" bestFit="1" customWidth="1"/>
    <col min="5" max="5" width="12.7109375" bestFit="1" customWidth="1"/>
    <col min="6" max="6" width="10.7109375" customWidth="1"/>
  </cols>
  <sheetData>
    <row r="1" spans="1:6" x14ac:dyDescent="0.25">
      <c r="A1" t="s">
        <v>104</v>
      </c>
      <c r="B1" t="s">
        <v>5</v>
      </c>
      <c r="C1" t="s">
        <v>6</v>
      </c>
      <c r="D1" t="s">
        <v>106</v>
      </c>
      <c r="E1" t="s">
        <v>105</v>
      </c>
      <c r="F1" t="s">
        <v>109</v>
      </c>
    </row>
    <row r="2" spans="1:6" x14ac:dyDescent="0.25">
      <c r="A2" t="s">
        <v>37</v>
      </c>
      <c r="B2">
        <v>140</v>
      </c>
      <c r="C2">
        <v>140</v>
      </c>
      <c r="D2" t="s">
        <v>107</v>
      </c>
      <c r="E2">
        <f>IF(D2="Square",(C2*2)+(B2*2),B2*3.14)</f>
        <v>560</v>
      </c>
      <c r="F2">
        <f>ROUNDUP(E2/50,0.1)</f>
        <v>12</v>
      </c>
    </row>
    <row r="3" spans="1:6" x14ac:dyDescent="0.25">
      <c r="A3" t="s">
        <v>75</v>
      </c>
      <c r="B3">
        <v>140</v>
      </c>
      <c r="C3">
        <v>140</v>
      </c>
      <c r="D3" t="s">
        <v>107</v>
      </c>
      <c r="E3">
        <f t="shared" ref="E3:E66" si="0">IF(D3="Square",(C3*2)+(B3*2),B3*3.14)</f>
        <v>560</v>
      </c>
      <c r="F3">
        <f t="shared" ref="F3:F66" si="1">ROUNDUP(E3/50,0.1)</f>
        <v>12</v>
      </c>
    </row>
    <row r="4" spans="1:6" x14ac:dyDescent="0.25">
      <c r="A4" t="s">
        <v>38</v>
      </c>
      <c r="B4">
        <v>179</v>
      </c>
      <c r="C4">
        <v>179</v>
      </c>
      <c r="D4" t="s">
        <v>107</v>
      </c>
      <c r="E4">
        <f t="shared" si="0"/>
        <v>716</v>
      </c>
      <c r="F4">
        <f t="shared" si="1"/>
        <v>15</v>
      </c>
    </row>
    <row r="5" spans="1:6" x14ac:dyDescent="0.25">
      <c r="A5" t="s">
        <v>76</v>
      </c>
      <c r="B5">
        <v>179</v>
      </c>
      <c r="C5">
        <v>179</v>
      </c>
      <c r="D5" t="s">
        <v>107</v>
      </c>
      <c r="E5">
        <f t="shared" si="0"/>
        <v>716</v>
      </c>
      <c r="F5">
        <f t="shared" si="1"/>
        <v>15</v>
      </c>
    </row>
    <row r="6" spans="1:6" x14ac:dyDescent="0.25">
      <c r="A6" t="s">
        <v>39</v>
      </c>
      <c r="B6">
        <v>220</v>
      </c>
      <c r="C6">
        <v>220</v>
      </c>
      <c r="D6" t="s">
        <v>107</v>
      </c>
      <c r="E6">
        <f t="shared" si="0"/>
        <v>880</v>
      </c>
      <c r="F6">
        <f t="shared" si="1"/>
        <v>18</v>
      </c>
    </row>
    <row r="7" spans="1:6" x14ac:dyDescent="0.25">
      <c r="A7" t="s">
        <v>77</v>
      </c>
      <c r="B7">
        <v>220</v>
      </c>
      <c r="C7">
        <v>220</v>
      </c>
      <c r="D7" t="s">
        <v>107</v>
      </c>
      <c r="E7">
        <f>IF(D7="Square",(C7*2)+(B7*2),B7*3.14)</f>
        <v>880</v>
      </c>
      <c r="F7">
        <f t="shared" si="1"/>
        <v>18</v>
      </c>
    </row>
    <row r="8" spans="1:6" x14ac:dyDescent="0.25">
      <c r="A8" t="s">
        <v>40</v>
      </c>
      <c r="B8">
        <v>285</v>
      </c>
      <c r="C8">
        <v>285</v>
      </c>
      <c r="D8" t="s">
        <v>107</v>
      </c>
      <c r="E8">
        <f t="shared" si="0"/>
        <v>1140</v>
      </c>
      <c r="F8">
        <f t="shared" si="1"/>
        <v>23</v>
      </c>
    </row>
    <row r="9" spans="1:6" x14ac:dyDescent="0.25">
      <c r="A9" t="s">
        <v>78</v>
      </c>
      <c r="B9">
        <v>285</v>
      </c>
      <c r="C9">
        <v>285</v>
      </c>
      <c r="D9" t="s">
        <v>107</v>
      </c>
      <c r="E9">
        <f t="shared" si="0"/>
        <v>1140</v>
      </c>
      <c r="F9">
        <f t="shared" si="1"/>
        <v>23</v>
      </c>
    </row>
    <row r="10" spans="1:6" x14ac:dyDescent="0.25">
      <c r="A10" t="s">
        <v>41</v>
      </c>
      <c r="B10">
        <v>362</v>
      </c>
      <c r="C10">
        <v>362</v>
      </c>
      <c r="D10" t="s">
        <v>107</v>
      </c>
      <c r="E10">
        <f t="shared" si="0"/>
        <v>1448</v>
      </c>
      <c r="F10">
        <f t="shared" si="1"/>
        <v>29</v>
      </c>
    </row>
    <row r="11" spans="1:6" x14ac:dyDescent="0.25">
      <c r="A11" t="s">
        <v>79</v>
      </c>
      <c r="B11">
        <v>362</v>
      </c>
      <c r="C11">
        <v>362</v>
      </c>
      <c r="D11" t="s">
        <v>107</v>
      </c>
      <c r="E11">
        <f t="shared" si="0"/>
        <v>1448</v>
      </c>
      <c r="F11">
        <f t="shared" si="1"/>
        <v>29</v>
      </c>
    </row>
    <row r="12" spans="1:6" x14ac:dyDescent="0.25">
      <c r="A12" t="s">
        <v>42</v>
      </c>
      <c r="B12">
        <v>363</v>
      </c>
      <c r="C12">
        <v>363</v>
      </c>
      <c r="D12" t="s">
        <v>107</v>
      </c>
      <c r="E12">
        <f t="shared" si="0"/>
        <v>1452</v>
      </c>
      <c r="F12">
        <f t="shared" si="1"/>
        <v>30</v>
      </c>
    </row>
    <row r="13" spans="1:6" x14ac:dyDescent="0.25">
      <c r="A13" t="s">
        <v>80</v>
      </c>
      <c r="B13">
        <v>363</v>
      </c>
      <c r="C13">
        <v>363</v>
      </c>
      <c r="D13" t="s">
        <v>107</v>
      </c>
      <c r="E13">
        <f t="shared" si="0"/>
        <v>1452</v>
      </c>
      <c r="F13">
        <f t="shared" si="1"/>
        <v>30</v>
      </c>
    </row>
    <row r="14" spans="1:6" x14ac:dyDescent="0.25">
      <c r="A14" t="s">
        <v>43</v>
      </c>
      <c r="B14">
        <v>450</v>
      </c>
      <c r="C14">
        <v>450</v>
      </c>
      <c r="D14" t="s">
        <v>107</v>
      </c>
      <c r="E14">
        <f t="shared" si="0"/>
        <v>1800</v>
      </c>
      <c r="F14">
        <f t="shared" si="1"/>
        <v>36</v>
      </c>
    </row>
    <row r="15" spans="1:6" x14ac:dyDescent="0.25">
      <c r="A15" t="s">
        <v>81</v>
      </c>
      <c r="B15">
        <v>450</v>
      </c>
      <c r="C15">
        <v>450</v>
      </c>
      <c r="D15" t="s">
        <v>107</v>
      </c>
      <c r="E15">
        <f t="shared" si="0"/>
        <v>1800</v>
      </c>
      <c r="F15">
        <f t="shared" si="1"/>
        <v>36</v>
      </c>
    </row>
    <row r="16" spans="1:6" x14ac:dyDescent="0.25">
      <c r="A16" t="s">
        <v>44</v>
      </c>
      <c r="B16">
        <v>452</v>
      </c>
      <c r="C16">
        <v>452</v>
      </c>
      <c r="D16" t="s">
        <v>107</v>
      </c>
      <c r="E16">
        <f t="shared" si="0"/>
        <v>1808</v>
      </c>
      <c r="F16">
        <f t="shared" si="1"/>
        <v>37</v>
      </c>
    </row>
    <row r="17" spans="1:6" x14ac:dyDescent="0.25">
      <c r="A17" t="s">
        <v>82</v>
      </c>
      <c r="B17">
        <v>452</v>
      </c>
      <c r="C17">
        <v>452</v>
      </c>
      <c r="D17" t="s">
        <v>107</v>
      </c>
      <c r="E17">
        <f t="shared" si="0"/>
        <v>1808</v>
      </c>
      <c r="F17">
        <f t="shared" si="1"/>
        <v>37</v>
      </c>
    </row>
    <row r="18" spans="1:6" x14ac:dyDescent="0.25">
      <c r="A18" t="s">
        <v>45</v>
      </c>
      <c r="B18">
        <v>700</v>
      </c>
      <c r="C18">
        <v>700</v>
      </c>
      <c r="D18" t="s">
        <v>107</v>
      </c>
      <c r="E18">
        <f t="shared" si="0"/>
        <v>2800</v>
      </c>
      <c r="F18">
        <f t="shared" si="1"/>
        <v>56</v>
      </c>
    </row>
    <row r="19" spans="1:6" x14ac:dyDescent="0.25">
      <c r="A19" t="s">
        <v>83</v>
      </c>
      <c r="B19">
        <v>700</v>
      </c>
      <c r="C19">
        <v>700</v>
      </c>
      <c r="D19" t="s">
        <v>107</v>
      </c>
      <c r="E19">
        <f t="shared" si="0"/>
        <v>2800</v>
      </c>
      <c r="F19">
        <f t="shared" si="1"/>
        <v>56</v>
      </c>
    </row>
    <row r="20" spans="1:6" x14ac:dyDescent="0.25">
      <c r="A20" t="s">
        <v>46</v>
      </c>
      <c r="B20">
        <v>1040</v>
      </c>
      <c r="C20">
        <v>1000</v>
      </c>
      <c r="D20" t="s">
        <v>107</v>
      </c>
      <c r="E20">
        <f t="shared" si="0"/>
        <v>4080</v>
      </c>
      <c r="F20">
        <f t="shared" si="1"/>
        <v>82</v>
      </c>
    </row>
    <row r="21" spans="1:6" x14ac:dyDescent="0.25">
      <c r="A21" t="s">
        <v>84</v>
      </c>
      <c r="B21">
        <v>1040</v>
      </c>
      <c r="C21">
        <v>1000</v>
      </c>
      <c r="D21" t="s">
        <v>107</v>
      </c>
      <c r="E21">
        <f t="shared" si="0"/>
        <v>4080</v>
      </c>
      <c r="F21">
        <f t="shared" si="1"/>
        <v>82</v>
      </c>
    </row>
    <row r="22" spans="1:6" x14ac:dyDescent="0.25">
      <c r="A22" t="s">
        <v>7</v>
      </c>
      <c r="B22">
        <v>140</v>
      </c>
      <c r="C22">
        <v>140</v>
      </c>
      <c r="D22" t="s">
        <v>107</v>
      </c>
      <c r="E22">
        <f t="shared" si="0"/>
        <v>560</v>
      </c>
      <c r="F22">
        <f t="shared" si="1"/>
        <v>12</v>
      </c>
    </row>
    <row r="23" spans="1:6" x14ac:dyDescent="0.25">
      <c r="A23" t="s">
        <v>8</v>
      </c>
      <c r="B23">
        <v>179</v>
      </c>
      <c r="C23">
        <v>179</v>
      </c>
      <c r="D23" t="s">
        <v>107</v>
      </c>
      <c r="E23">
        <f t="shared" si="0"/>
        <v>716</v>
      </c>
      <c r="F23">
        <f t="shared" si="1"/>
        <v>15</v>
      </c>
    </row>
    <row r="24" spans="1:6" x14ac:dyDescent="0.25">
      <c r="A24" t="s">
        <v>9</v>
      </c>
      <c r="B24">
        <v>220</v>
      </c>
      <c r="C24">
        <v>220</v>
      </c>
      <c r="D24" t="s">
        <v>107</v>
      </c>
      <c r="E24">
        <f t="shared" si="0"/>
        <v>880</v>
      </c>
      <c r="F24">
        <f t="shared" si="1"/>
        <v>18</v>
      </c>
    </row>
    <row r="25" spans="1:6" x14ac:dyDescent="0.25">
      <c r="A25" t="s">
        <v>10</v>
      </c>
      <c r="B25">
        <v>285</v>
      </c>
      <c r="C25">
        <v>285</v>
      </c>
      <c r="D25" t="s">
        <v>107</v>
      </c>
      <c r="E25">
        <f t="shared" si="0"/>
        <v>1140</v>
      </c>
      <c r="F25">
        <f t="shared" si="1"/>
        <v>23</v>
      </c>
    </row>
    <row r="26" spans="1:6" x14ac:dyDescent="0.25">
      <c r="A26" t="s">
        <v>11</v>
      </c>
      <c r="B26">
        <v>362</v>
      </c>
      <c r="C26">
        <v>362</v>
      </c>
      <c r="D26" t="s">
        <v>107</v>
      </c>
      <c r="E26">
        <f t="shared" si="0"/>
        <v>1448</v>
      </c>
      <c r="F26">
        <f t="shared" si="1"/>
        <v>29</v>
      </c>
    </row>
    <row r="27" spans="1:6" x14ac:dyDescent="0.25">
      <c r="A27" t="s">
        <v>12</v>
      </c>
      <c r="B27">
        <v>363</v>
      </c>
      <c r="C27">
        <v>363</v>
      </c>
      <c r="D27" t="s">
        <v>107</v>
      </c>
      <c r="E27">
        <f t="shared" si="0"/>
        <v>1452</v>
      </c>
      <c r="F27">
        <f t="shared" si="1"/>
        <v>30</v>
      </c>
    </row>
    <row r="28" spans="1:6" x14ac:dyDescent="0.25">
      <c r="A28" t="s">
        <v>13</v>
      </c>
      <c r="B28">
        <v>450</v>
      </c>
      <c r="C28">
        <v>450</v>
      </c>
      <c r="D28" t="s">
        <v>107</v>
      </c>
      <c r="E28">
        <f t="shared" si="0"/>
        <v>1800</v>
      </c>
      <c r="F28">
        <f t="shared" si="1"/>
        <v>36</v>
      </c>
    </row>
    <row r="29" spans="1:6" x14ac:dyDescent="0.25">
      <c r="A29" t="s">
        <v>14</v>
      </c>
      <c r="B29">
        <v>452</v>
      </c>
      <c r="C29">
        <v>452</v>
      </c>
      <c r="D29" t="s">
        <v>107</v>
      </c>
      <c r="E29">
        <f t="shared" si="0"/>
        <v>1808</v>
      </c>
      <c r="F29">
        <f t="shared" si="1"/>
        <v>37</v>
      </c>
    </row>
    <row r="30" spans="1:6" x14ac:dyDescent="0.25">
      <c r="A30" t="s">
        <v>15</v>
      </c>
      <c r="B30">
        <v>700</v>
      </c>
      <c r="C30">
        <v>700</v>
      </c>
      <c r="D30" t="s">
        <v>107</v>
      </c>
      <c r="E30">
        <f t="shared" si="0"/>
        <v>2800</v>
      </c>
      <c r="F30">
        <f t="shared" si="1"/>
        <v>56</v>
      </c>
    </row>
    <row r="31" spans="1:6" x14ac:dyDescent="0.25">
      <c r="A31" t="s">
        <v>16</v>
      </c>
      <c r="B31">
        <v>1040</v>
      </c>
      <c r="C31">
        <v>1000</v>
      </c>
      <c r="D31" t="s">
        <v>107</v>
      </c>
      <c r="E31">
        <f t="shared" si="0"/>
        <v>4080</v>
      </c>
      <c r="F31">
        <f t="shared" si="1"/>
        <v>82</v>
      </c>
    </row>
    <row r="32" spans="1:6" x14ac:dyDescent="0.25">
      <c r="A32" t="s">
        <v>47</v>
      </c>
      <c r="B32">
        <v>221</v>
      </c>
      <c r="C32">
        <v>221</v>
      </c>
      <c r="D32" t="s">
        <v>107</v>
      </c>
      <c r="E32">
        <f t="shared" si="0"/>
        <v>884</v>
      </c>
      <c r="F32">
        <f t="shared" si="1"/>
        <v>18</v>
      </c>
    </row>
    <row r="33" spans="1:6" x14ac:dyDescent="0.25">
      <c r="A33" t="s">
        <v>100</v>
      </c>
      <c r="B33">
        <v>410</v>
      </c>
      <c r="C33">
        <v>360</v>
      </c>
      <c r="D33" t="s">
        <v>107</v>
      </c>
      <c r="E33">
        <f t="shared" si="0"/>
        <v>1540</v>
      </c>
      <c r="F33">
        <f t="shared" si="1"/>
        <v>31</v>
      </c>
    </row>
    <row r="34" spans="1:6" x14ac:dyDescent="0.25">
      <c r="A34" t="s">
        <v>101</v>
      </c>
      <c r="B34">
        <v>488</v>
      </c>
      <c r="C34">
        <v>466</v>
      </c>
      <c r="D34" t="s">
        <v>107</v>
      </c>
      <c r="E34">
        <f t="shared" si="0"/>
        <v>1908</v>
      </c>
      <c r="F34">
        <f t="shared" si="1"/>
        <v>39</v>
      </c>
    </row>
    <row r="35" spans="1:6" x14ac:dyDescent="0.25">
      <c r="A35" t="s">
        <v>102</v>
      </c>
      <c r="B35">
        <v>725</v>
      </c>
      <c r="C35">
        <v>620</v>
      </c>
      <c r="D35" t="s">
        <v>107</v>
      </c>
      <c r="E35">
        <f t="shared" si="0"/>
        <v>2690</v>
      </c>
      <c r="F35">
        <f t="shared" si="1"/>
        <v>54</v>
      </c>
    </row>
    <row r="36" spans="1:6" x14ac:dyDescent="0.25">
      <c r="A36" t="s">
        <v>103</v>
      </c>
      <c r="B36">
        <v>1010</v>
      </c>
      <c r="C36">
        <v>905</v>
      </c>
      <c r="D36" t="s">
        <v>107</v>
      </c>
      <c r="E36">
        <f t="shared" si="0"/>
        <v>3830</v>
      </c>
      <c r="F36">
        <f t="shared" si="1"/>
        <v>77</v>
      </c>
    </row>
    <row r="37" spans="1:6" x14ac:dyDescent="0.25">
      <c r="A37" t="s">
        <v>17</v>
      </c>
      <c r="B37">
        <v>410</v>
      </c>
      <c r="C37">
        <v>360</v>
      </c>
      <c r="D37" t="s">
        <v>107</v>
      </c>
      <c r="E37">
        <f t="shared" si="0"/>
        <v>1540</v>
      </c>
      <c r="F37">
        <f t="shared" si="1"/>
        <v>31</v>
      </c>
    </row>
    <row r="38" spans="1:6" x14ac:dyDescent="0.25">
      <c r="A38" t="s">
        <v>18</v>
      </c>
      <c r="B38">
        <v>488</v>
      </c>
      <c r="C38">
        <v>466</v>
      </c>
      <c r="D38" t="s">
        <v>107</v>
      </c>
      <c r="E38">
        <f t="shared" si="0"/>
        <v>1908</v>
      </c>
      <c r="F38">
        <f t="shared" si="1"/>
        <v>39</v>
      </c>
    </row>
    <row r="39" spans="1:6" x14ac:dyDescent="0.25">
      <c r="A39" t="s">
        <v>19</v>
      </c>
      <c r="B39">
        <v>725</v>
      </c>
      <c r="C39">
        <v>620</v>
      </c>
      <c r="D39" t="s">
        <v>107</v>
      </c>
      <c r="E39">
        <f t="shared" si="0"/>
        <v>2690</v>
      </c>
      <c r="F39">
        <f t="shared" si="1"/>
        <v>54</v>
      </c>
    </row>
    <row r="40" spans="1:6" x14ac:dyDescent="0.25">
      <c r="A40" t="s">
        <v>20</v>
      </c>
      <c r="B40">
        <v>1010</v>
      </c>
      <c r="C40">
        <v>905</v>
      </c>
      <c r="D40" t="s">
        <v>107</v>
      </c>
      <c r="E40">
        <f t="shared" si="0"/>
        <v>3830</v>
      </c>
      <c r="F40">
        <f t="shared" si="1"/>
        <v>77</v>
      </c>
    </row>
    <row r="41" spans="1:6" x14ac:dyDescent="0.25">
      <c r="A41" t="s">
        <v>49</v>
      </c>
      <c r="B41">
        <v>101</v>
      </c>
      <c r="C41">
        <v>101</v>
      </c>
      <c r="D41" t="s">
        <v>107</v>
      </c>
      <c r="E41">
        <f t="shared" si="0"/>
        <v>404</v>
      </c>
      <c r="F41">
        <f t="shared" si="1"/>
        <v>9</v>
      </c>
    </row>
    <row r="42" spans="1:6" x14ac:dyDescent="0.25">
      <c r="A42" t="s">
        <v>62</v>
      </c>
      <c r="B42">
        <v>99</v>
      </c>
      <c r="C42">
        <v>99</v>
      </c>
      <c r="D42" t="s">
        <v>107</v>
      </c>
      <c r="E42">
        <f t="shared" si="0"/>
        <v>396</v>
      </c>
      <c r="F42">
        <f t="shared" si="1"/>
        <v>8</v>
      </c>
    </row>
    <row r="43" spans="1:6" x14ac:dyDescent="0.25">
      <c r="A43" t="s">
        <v>50</v>
      </c>
      <c r="B43">
        <v>101</v>
      </c>
      <c r="C43">
        <v>101</v>
      </c>
      <c r="D43" t="s">
        <v>107</v>
      </c>
      <c r="E43">
        <f t="shared" si="0"/>
        <v>404</v>
      </c>
      <c r="F43">
        <f t="shared" si="1"/>
        <v>9</v>
      </c>
    </row>
    <row r="44" spans="1:6" x14ac:dyDescent="0.25">
      <c r="A44" t="s">
        <v>85</v>
      </c>
      <c r="B44">
        <v>101</v>
      </c>
      <c r="C44">
        <v>101</v>
      </c>
      <c r="D44" t="s">
        <v>107</v>
      </c>
      <c r="E44">
        <f t="shared" si="0"/>
        <v>404</v>
      </c>
      <c r="F44">
        <f t="shared" si="1"/>
        <v>9</v>
      </c>
    </row>
    <row r="45" spans="1:6" x14ac:dyDescent="0.25">
      <c r="A45" t="s">
        <v>86</v>
      </c>
      <c r="B45">
        <v>101</v>
      </c>
      <c r="C45">
        <v>101</v>
      </c>
      <c r="D45" t="s">
        <v>107</v>
      </c>
      <c r="E45">
        <f t="shared" si="0"/>
        <v>404</v>
      </c>
      <c r="F45">
        <f t="shared" si="1"/>
        <v>9</v>
      </c>
    </row>
    <row r="46" spans="1:6" x14ac:dyDescent="0.25">
      <c r="A46" t="s">
        <v>51</v>
      </c>
      <c r="B46">
        <v>139</v>
      </c>
      <c r="C46">
        <v>139</v>
      </c>
      <c r="D46" t="s">
        <v>107</v>
      </c>
      <c r="E46">
        <f t="shared" si="0"/>
        <v>556</v>
      </c>
      <c r="F46">
        <f t="shared" si="1"/>
        <v>12</v>
      </c>
    </row>
    <row r="47" spans="1:6" x14ac:dyDescent="0.25">
      <c r="A47" t="s">
        <v>63</v>
      </c>
      <c r="B47">
        <v>238</v>
      </c>
      <c r="C47">
        <v>138</v>
      </c>
      <c r="D47" t="s">
        <v>107</v>
      </c>
      <c r="E47">
        <f t="shared" si="0"/>
        <v>752</v>
      </c>
      <c r="F47">
        <f t="shared" si="1"/>
        <v>16</v>
      </c>
    </row>
    <row r="48" spans="1:6" x14ac:dyDescent="0.25">
      <c r="A48" t="s">
        <v>53</v>
      </c>
      <c r="B48">
        <v>139</v>
      </c>
      <c r="C48">
        <v>139</v>
      </c>
      <c r="D48" t="s">
        <v>107</v>
      </c>
      <c r="E48">
        <f t="shared" si="0"/>
        <v>556</v>
      </c>
      <c r="F48">
        <f t="shared" si="1"/>
        <v>12</v>
      </c>
    </row>
    <row r="49" spans="1:6" x14ac:dyDescent="0.25">
      <c r="A49" t="s">
        <v>52</v>
      </c>
      <c r="B49">
        <v>139</v>
      </c>
      <c r="C49">
        <v>139</v>
      </c>
      <c r="D49" t="s">
        <v>107</v>
      </c>
      <c r="E49">
        <f t="shared" si="0"/>
        <v>556</v>
      </c>
      <c r="F49">
        <f t="shared" si="1"/>
        <v>12</v>
      </c>
    </row>
    <row r="50" spans="1:6" x14ac:dyDescent="0.25">
      <c r="A50" t="s">
        <v>87</v>
      </c>
      <c r="B50">
        <v>139</v>
      </c>
      <c r="C50">
        <v>139</v>
      </c>
      <c r="D50" t="s">
        <v>107</v>
      </c>
      <c r="E50">
        <f t="shared" si="0"/>
        <v>556</v>
      </c>
      <c r="F50">
        <f t="shared" si="1"/>
        <v>12</v>
      </c>
    </row>
    <row r="51" spans="1:6" x14ac:dyDescent="0.25">
      <c r="A51" t="s">
        <v>88</v>
      </c>
      <c r="B51">
        <v>139</v>
      </c>
      <c r="C51">
        <v>139</v>
      </c>
      <c r="D51" t="s">
        <v>107</v>
      </c>
      <c r="E51">
        <f t="shared" si="0"/>
        <v>556</v>
      </c>
      <c r="F51">
        <f t="shared" si="1"/>
        <v>12</v>
      </c>
    </row>
    <row r="52" spans="1:6" x14ac:dyDescent="0.25">
      <c r="A52" t="s">
        <v>54</v>
      </c>
      <c r="B52">
        <v>181</v>
      </c>
      <c r="C52">
        <v>181</v>
      </c>
      <c r="D52" t="s">
        <v>107</v>
      </c>
      <c r="E52">
        <f t="shared" si="0"/>
        <v>724</v>
      </c>
      <c r="F52">
        <f t="shared" si="1"/>
        <v>15</v>
      </c>
    </row>
    <row r="53" spans="1:6" x14ac:dyDescent="0.25">
      <c r="A53" t="s">
        <v>64</v>
      </c>
      <c r="B53">
        <v>181</v>
      </c>
      <c r="C53">
        <v>181</v>
      </c>
      <c r="D53" t="s">
        <v>107</v>
      </c>
      <c r="E53">
        <f t="shared" si="0"/>
        <v>724</v>
      </c>
      <c r="F53">
        <f t="shared" si="1"/>
        <v>15</v>
      </c>
    </row>
    <row r="54" spans="1:6" x14ac:dyDescent="0.25">
      <c r="A54" t="s">
        <v>89</v>
      </c>
      <c r="B54">
        <v>181</v>
      </c>
      <c r="C54">
        <v>181</v>
      </c>
      <c r="D54" t="s">
        <v>107</v>
      </c>
      <c r="E54">
        <f t="shared" si="0"/>
        <v>724</v>
      </c>
      <c r="F54">
        <f t="shared" si="1"/>
        <v>15</v>
      </c>
    </row>
    <row r="55" spans="1:6" x14ac:dyDescent="0.25">
      <c r="A55" t="s">
        <v>55</v>
      </c>
      <c r="B55">
        <v>220</v>
      </c>
      <c r="C55">
        <v>220</v>
      </c>
      <c r="D55" t="s">
        <v>107</v>
      </c>
      <c r="E55">
        <f t="shared" si="0"/>
        <v>880</v>
      </c>
      <c r="F55">
        <f t="shared" si="1"/>
        <v>18</v>
      </c>
    </row>
    <row r="56" spans="1:6" x14ac:dyDescent="0.25">
      <c r="A56" t="s">
        <v>65</v>
      </c>
      <c r="B56">
        <v>220</v>
      </c>
      <c r="C56">
        <v>220</v>
      </c>
      <c r="D56" t="s">
        <v>107</v>
      </c>
      <c r="E56">
        <f t="shared" si="0"/>
        <v>880</v>
      </c>
      <c r="F56">
        <f t="shared" si="1"/>
        <v>18</v>
      </c>
    </row>
    <row r="57" spans="1:6" x14ac:dyDescent="0.25">
      <c r="A57" t="s">
        <v>90</v>
      </c>
      <c r="B57">
        <v>220</v>
      </c>
      <c r="C57">
        <v>220</v>
      </c>
      <c r="D57" t="s">
        <v>107</v>
      </c>
      <c r="E57">
        <f t="shared" si="0"/>
        <v>880</v>
      </c>
      <c r="F57">
        <f t="shared" si="1"/>
        <v>18</v>
      </c>
    </row>
    <row r="58" spans="1:6" x14ac:dyDescent="0.25">
      <c r="A58" t="s">
        <v>56</v>
      </c>
      <c r="B58">
        <v>280</v>
      </c>
      <c r="C58">
        <v>280</v>
      </c>
      <c r="D58" t="s">
        <v>107</v>
      </c>
      <c r="E58">
        <f t="shared" si="0"/>
        <v>1120</v>
      </c>
      <c r="F58">
        <f t="shared" si="1"/>
        <v>23</v>
      </c>
    </row>
    <row r="59" spans="1:6" x14ac:dyDescent="0.25">
      <c r="A59" t="s">
        <v>66</v>
      </c>
      <c r="B59">
        <v>280</v>
      </c>
      <c r="C59">
        <v>280</v>
      </c>
      <c r="D59" t="s">
        <v>107</v>
      </c>
      <c r="E59">
        <f t="shared" si="0"/>
        <v>1120</v>
      </c>
      <c r="F59">
        <f t="shared" si="1"/>
        <v>23</v>
      </c>
    </row>
    <row r="60" spans="1:6" x14ac:dyDescent="0.25">
      <c r="A60" t="s">
        <v>91</v>
      </c>
      <c r="B60">
        <v>280</v>
      </c>
      <c r="C60">
        <v>280</v>
      </c>
      <c r="D60" t="s">
        <v>107</v>
      </c>
      <c r="E60">
        <f t="shared" si="0"/>
        <v>1120</v>
      </c>
      <c r="F60">
        <f t="shared" si="1"/>
        <v>23</v>
      </c>
    </row>
    <row r="61" spans="1:6" x14ac:dyDescent="0.25">
      <c r="A61" t="s">
        <v>57</v>
      </c>
      <c r="B61">
        <v>308</v>
      </c>
      <c r="C61">
        <v>308</v>
      </c>
      <c r="D61" t="s">
        <v>107</v>
      </c>
      <c r="E61">
        <f t="shared" si="0"/>
        <v>1232</v>
      </c>
      <c r="F61">
        <f t="shared" si="1"/>
        <v>25</v>
      </c>
    </row>
    <row r="62" spans="1:6" x14ac:dyDescent="0.25">
      <c r="A62" t="s">
        <v>67</v>
      </c>
      <c r="B62">
        <v>308</v>
      </c>
      <c r="C62">
        <v>308</v>
      </c>
      <c r="D62" t="s">
        <v>107</v>
      </c>
      <c r="E62">
        <f t="shared" si="0"/>
        <v>1232</v>
      </c>
      <c r="F62">
        <f t="shared" si="1"/>
        <v>25</v>
      </c>
    </row>
    <row r="63" spans="1:6" x14ac:dyDescent="0.25">
      <c r="A63" t="s">
        <v>92</v>
      </c>
      <c r="B63">
        <v>308</v>
      </c>
      <c r="C63">
        <v>308</v>
      </c>
      <c r="D63" t="s">
        <v>107</v>
      </c>
      <c r="E63">
        <f t="shared" si="0"/>
        <v>1232</v>
      </c>
      <c r="F63">
        <f t="shared" si="1"/>
        <v>25</v>
      </c>
    </row>
    <row r="64" spans="1:6" x14ac:dyDescent="0.25">
      <c r="A64" t="s">
        <v>58</v>
      </c>
      <c r="B64">
        <v>364</v>
      </c>
      <c r="C64">
        <v>364</v>
      </c>
      <c r="D64" t="s">
        <v>107</v>
      </c>
      <c r="E64">
        <f t="shared" si="0"/>
        <v>1456</v>
      </c>
      <c r="F64">
        <f t="shared" si="1"/>
        <v>30</v>
      </c>
    </row>
    <row r="65" spans="1:6" x14ac:dyDescent="0.25">
      <c r="A65" t="s">
        <v>68</v>
      </c>
      <c r="B65">
        <v>364</v>
      </c>
      <c r="C65">
        <v>364</v>
      </c>
      <c r="D65" t="s">
        <v>107</v>
      </c>
      <c r="E65">
        <f t="shared" si="0"/>
        <v>1456</v>
      </c>
      <c r="F65">
        <f t="shared" si="1"/>
        <v>30</v>
      </c>
    </row>
    <row r="66" spans="1:6" x14ac:dyDescent="0.25">
      <c r="A66" t="s">
        <v>93</v>
      </c>
      <c r="B66">
        <v>364</v>
      </c>
      <c r="C66">
        <v>364</v>
      </c>
      <c r="D66" t="s">
        <v>107</v>
      </c>
      <c r="E66">
        <f t="shared" si="0"/>
        <v>1456</v>
      </c>
      <c r="F66">
        <f t="shared" si="1"/>
        <v>30</v>
      </c>
    </row>
    <row r="67" spans="1:6" x14ac:dyDescent="0.25">
      <c r="A67" t="s">
        <v>59</v>
      </c>
      <c r="B67">
        <v>456</v>
      </c>
      <c r="C67">
        <v>456</v>
      </c>
      <c r="D67" t="s">
        <v>107</v>
      </c>
      <c r="E67">
        <f t="shared" ref="E67:E102" si="2">IF(D67="Square",(C67*2)+(B67*2),B67*3.14)</f>
        <v>1824</v>
      </c>
      <c r="F67">
        <f t="shared" ref="F67:F102" si="3">ROUNDUP(E67/50,0.1)</f>
        <v>37</v>
      </c>
    </row>
    <row r="68" spans="1:6" x14ac:dyDescent="0.25">
      <c r="A68" t="s">
        <v>69</v>
      </c>
      <c r="B68">
        <v>456</v>
      </c>
      <c r="C68">
        <v>456</v>
      </c>
      <c r="D68" t="s">
        <v>107</v>
      </c>
      <c r="E68">
        <f t="shared" si="2"/>
        <v>1824</v>
      </c>
      <c r="F68">
        <f t="shared" si="3"/>
        <v>37</v>
      </c>
    </row>
    <row r="69" spans="1:6" x14ac:dyDescent="0.25">
      <c r="A69" t="s">
        <v>94</v>
      </c>
      <c r="B69">
        <v>456</v>
      </c>
      <c r="C69">
        <v>456</v>
      </c>
      <c r="D69" t="s">
        <v>107</v>
      </c>
      <c r="E69">
        <f t="shared" si="2"/>
        <v>1824</v>
      </c>
      <c r="F69">
        <f t="shared" si="3"/>
        <v>37</v>
      </c>
    </row>
    <row r="70" spans="1:6" x14ac:dyDescent="0.25">
      <c r="A70" t="s">
        <v>60</v>
      </c>
      <c r="B70">
        <v>496</v>
      </c>
      <c r="C70">
        <v>496</v>
      </c>
      <c r="D70" t="s">
        <v>107</v>
      </c>
      <c r="E70">
        <f t="shared" si="2"/>
        <v>1984</v>
      </c>
      <c r="F70">
        <f t="shared" si="3"/>
        <v>40</v>
      </c>
    </row>
    <row r="71" spans="1:6" x14ac:dyDescent="0.25">
      <c r="A71" t="s">
        <v>70</v>
      </c>
      <c r="B71">
        <v>496</v>
      </c>
      <c r="C71">
        <v>496</v>
      </c>
      <c r="D71" t="s">
        <v>107</v>
      </c>
      <c r="E71">
        <f t="shared" si="2"/>
        <v>1984</v>
      </c>
      <c r="F71">
        <f t="shared" si="3"/>
        <v>40</v>
      </c>
    </row>
    <row r="72" spans="1:6" x14ac:dyDescent="0.25">
      <c r="A72" t="s">
        <v>95</v>
      </c>
      <c r="B72">
        <v>496</v>
      </c>
      <c r="C72">
        <v>496</v>
      </c>
      <c r="D72" t="s">
        <v>107</v>
      </c>
      <c r="E72">
        <f t="shared" si="2"/>
        <v>1984</v>
      </c>
      <c r="F72">
        <f t="shared" si="3"/>
        <v>40</v>
      </c>
    </row>
    <row r="73" spans="1:6" x14ac:dyDescent="0.25">
      <c r="A73" t="s">
        <v>61</v>
      </c>
      <c r="B73">
        <v>681</v>
      </c>
      <c r="C73">
        <v>681</v>
      </c>
      <c r="D73" t="s">
        <v>107</v>
      </c>
      <c r="E73">
        <f t="shared" si="2"/>
        <v>2724</v>
      </c>
      <c r="F73">
        <f t="shared" si="3"/>
        <v>55</v>
      </c>
    </row>
    <row r="74" spans="1:6" x14ac:dyDescent="0.25">
      <c r="A74" t="s">
        <v>71</v>
      </c>
      <c r="B74">
        <v>681</v>
      </c>
      <c r="C74">
        <v>681</v>
      </c>
      <c r="D74" t="s">
        <v>107</v>
      </c>
      <c r="E74">
        <f t="shared" si="2"/>
        <v>2724</v>
      </c>
      <c r="F74">
        <f t="shared" si="3"/>
        <v>55</v>
      </c>
    </row>
    <row r="75" spans="1:6" x14ac:dyDescent="0.25">
      <c r="A75" t="s">
        <v>96</v>
      </c>
      <c r="B75">
        <v>681</v>
      </c>
      <c r="C75">
        <v>681</v>
      </c>
      <c r="D75" t="s">
        <v>107</v>
      </c>
      <c r="E75">
        <f t="shared" si="2"/>
        <v>2724</v>
      </c>
      <c r="F75">
        <f t="shared" si="3"/>
        <v>55</v>
      </c>
    </row>
    <row r="76" spans="1:6" x14ac:dyDescent="0.25">
      <c r="A76" t="s">
        <v>48</v>
      </c>
      <c r="B76">
        <v>71</v>
      </c>
      <c r="C76">
        <v>71</v>
      </c>
      <c r="D76" t="s">
        <v>107</v>
      </c>
      <c r="E76">
        <f t="shared" si="2"/>
        <v>284</v>
      </c>
      <c r="F76">
        <f t="shared" si="3"/>
        <v>6</v>
      </c>
    </row>
    <row r="77" spans="1:6" x14ac:dyDescent="0.25">
      <c r="A77" t="s">
        <v>21</v>
      </c>
      <c r="B77">
        <v>101</v>
      </c>
      <c r="C77">
        <v>101</v>
      </c>
      <c r="D77" t="s">
        <v>107</v>
      </c>
      <c r="E77">
        <f t="shared" si="2"/>
        <v>404</v>
      </c>
      <c r="F77">
        <f t="shared" si="3"/>
        <v>9</v>
      </c>
    </row>
    <row r="78" spans="1:6" x14ac:dyDescent="0.25">
      <c r="A78" t="s">
        <v>22</v>
      </c>
      <c r="B78">
        <v>101</v>
      </c>
      <c r="C78">
        <v>101</v>
      </c>
      <c r="D78" t="s">
        <v>107</v>
      </c>
      <c r="E78">
        <f t="shared" si="2"/>
        <v>404</v>
      </c>
      <c r="F78">
        <f t="shared" si="3"/>
        <v>9</v>
      </c>
    </row>
    <row r="79" spans="1:6" x14ac:dyDescent="0.25">
      <c r="A79" t="s">
        <v>23</v>
      </c>
      <c r="B79">
        <v>139</v>
      </c>
      <c r="C79">
        <v>139</v>
      </c>
      <c r="D79" t="s">
        <v>107</v>
      </c>
      <c r="E79">
        <f t="shared" si="2"/>
        <v>556</v>
      </c>
      <c r="F79">
        <f t="shared" si="3"/>
        <v>12</v>
      </c>
    </row>
    <row r="80" spans="1:6" x14ac:dyDescent="0.25">
      <c r="A80" t="s">
        <v>24</v>
      </c>
      <c r="B80">
        <v>139</v>
      </c>
      <c r="C80">
        <v>139</v>
      </c>
      <c r="D80" t="s">
        <v>107</v>
      </c>
      <c r="E80">
        <f t="shared" si="2"/>
        <v>556</v>
      </c>
      <c r="F80">
        <f t="shared" si="3"/>
        <v>12</v>
      </c>
    </row>
    <row r="81" spans="1:6" x14ac:dyDescent="0.25">
      <c r="A81" t="s">
        <v>25</v>
      </c>
      <c r="B81">
        <v>181</v>
      </c>
      <c r="C81">
        <v>181</v>
      </c>
      <c r="D81" t="s">
        <v>107</v>
      </c>
      <c r="E81">
        <f t="shared" si="2"/>
        <v>724</v>
      </c>
      <c r="F81">
        <f t="shared" si="3"/>
        <v>15</v>
      </c>
    </row>
    <row r="82" spans="1:6" x14ac:dyDescent="0.25">
      <c r="A82" t="s">
        <v>26</v>
      </c>
      <c r="B82">
        <v>220</v>
      </c>
      <c r="C82">
        <v>220</v>
      </c>
      <c r="D82" t="s">
        <v>107</v>
      </c>
      <c r="E82">
        <f t="shared" si="2"/>
        <v>880</v>
      </c>
      <c r="F82">
        <f t="shared" si="3"/>
        <v>18</v>
      </c>
    </row>
    <row r="83" spans="1:6" x14ac:dyDescent="0.25">
      <c r="A83" t="s">
        <v>27</v>
      </c>
      <c r="B83">
        <v>280</v>
      </c>
      <c r="C83">
        <v>280</v>
      </c>
      <c r="D83" t="s">
        <v>107</v>
      </c>
      <c r="E83">
        <f t="shared" si="2"/>
        <v>1120</v>
      </c>
      <c r="F83">
        <f t="shared" si="3"/>
        <v>23</v>
      </c>
    </row>
    <row r="84" spans="1:6" x14ac:dyDescent="0.25">
      <c r="A84" t="s">
        <v>28</v>
      </c>
      <c r="B84">
        <v>308</v>
      </c>
      <c r="C84">
        <v>308</v>
      </c>
      <c r="D84" t="s">
        <v>107</v>
      </c>
      <c r="E84">
        <f t="shared" si="2"/>
        <v>1232</v>
      </c>
      <c r="F84">
        <f t="shared" si="3"/>
        <v>25</v>
      </c>
    </row>
    <row r="85" spans="1:6" x14ac:dyDescent="0.25">
      <c r="A85" t="s">
        <v>29</v>
      </c>
      <c r="B85">
        <v>364</v>
      </c>
      <c r="C85">
        <v>364</v>
      </c>
      <c r="D85" t="s">
        <v>107</v>
      </c>
      <c r="E85">
        <f t="shared" si="2"/>
        <v>1456</v>
      </c>
      <c r="F85">
        <f t="shared" si="3"/>
        <v>30</v>
      </c>
    </row>
    <row r="86" spans="1:6" x14ac:dyDescent="0.25">
      <c r="A86" t="s">
        <v>30</v>
      </c>
      <c r="B86">
        <v>456</v>
      </c>
      <c r="C86">
        <v>456</v>
      </c>
      <c r="D86" t="s">
        <v>107</v>
      </c>
      <c r="E86">
        <f t="shared" si="2"/>
        <v>1824</v>
      </c>
      <c r="F86">
        <f t="shared" si="3"/>
        <v>37</v>
      </c>
    </row>
    <row r="87" spans="1:6" x14ac:dyDescent="0.25">
      <c r="A87" t="s">
        <v>31</v>
      </c>
      <c r="B87">
        <v>496</v>
      </c>
      <c r="C87">
        <v>496</v>
      </c>
      <c r="D87" t="s">
        <v>107</v>
      </c>
      <c r="E87">
        <f t="shared" si="2"/>
        <v>1984</v>
      </c>
      <c r="F87">
        <f t="shared" si="3"/>
        <v>40</v>
      </c>
    </row>
    <row r="88" spans="1:6" x14ac:dyDescent="0.25">
      <c r="A88" t="s">
        <v>32</v>
      </c>
      <c r="B88">
        <v>681</v>
      </c>
      <c r="C88">
        <v>681</v>
      </c>
      <c r="D88" t="s">
        <v>107</v>
      </c>
      <c r="E88">
        <f t="shared" si="2"/>
        <v>2724</v>
      </c>
      <c r="F88">
        <f t="shared" si="3"/>
        <v>55</v>
      </c>
    </row>
    <row r="89" spans="1:6" x14ac:dyDescent="0.25">
      <c r="A89" t="s">
        <v>72</v>
      </c>
      <c r="B89">
        <v>160</v>
      </c>
      <c r="C89" t="s">
        <v>34</v>
      </c>
      <c r="D89" t="s">
        <v>108</v>
      </c>
      <c r="E89">
        <f t="shared" si="2"/>
        <v>502.40000000000003</v>
      </c>
      <c r="F89">
        <f t="shared" si="3"/>
        <v>11</v>
      </c>
    </row>
    <row r="90" spans="1:6" x14ac:dyDescent="0.25">
      <c r="A90" t="s">
        <v>97</v>
      </c>
      <c r="B90">
        <v>160</v>
      </c>
      <c r="C90" t="s">
        <v>34</v>
      </c>
      <c r="D90" t="s">
        <v>108</v>
      </c>
      <c r="E90">
        <f t="shared" si="2"/>
        <v>502.40000000000003</v>
      </c>
      <c r="F90">
        <f t="shared" si="3"/>
        <v>11</v>
      </c>
    </row>
    <row r="91" spans="1:6" x14ac:dyDescent="0.25">
      <c r="A91" t="s">
        <v>73</v>
      </c>
      <c r="B91">
        <v>273</v>
      </c>
      <c r="C91" t="s">
        <v>34</v>
      </c>
      <c r="D91" t="s">
        <v>108</v>
      </c>
      <c r="E91">
        <f t="shared" si="2"/>
        <v>857.22</v>
      </c>
      <c r="F91">
        <f t="shared" si="3"/>
        <v>18</v>
      </c>
    </row>
    <row r="92" spans="1:6" x14ac:dyDescent="0.25">
      <c r="A92" t="s">
        <v>98</v>
      </c>
      <c r="B92">
        <v>273</v>
      </c>
      <c r="C92" t="s">
        <v>34</v>
      </c>
      <c r="D92" t="s">
        <v>108</v>
      </c>
      <c r="E92">
        <f t="shared" si="2"/>
        <v>857.22</v>
      </c>
      <c r="F92">
        <f t="shared" si="3"/>
        <v>18</v>
      </c>
    </row>
    <row r="93" spans="1:6" x14ac:dyDescent="0.25">
      <c r="A93" t="s">
        <v>74</v>
      </c>
      <c r="B93">
        <v>369</v>
      </c>
      <c r="C93" t="s">
        <v>34</v>
      </c>
      <c r="D93" t="s">
        <v>108</v>
      </c>
      <c r="E93">
        <f t="shared" si="2"/>
        <v>1158.6600000000001</v>
      </c>
      <c r="F93">
        <f t="shared" si="3"/>
        <v>24</v>
      </c>
    </row>
    <row r="94" spans="1:6" x14ac:dyDescent="0.25">
      <c r="A94" t="s">
        <v>99</v>
      </c>
      <c r="B94">
        <v>369</v>
      </c>
      <c r="C94" t="s">
        <v>34</v>
      </c>
      <c r="D94" t="s">
        <v>108</v>
      </c>
      <c r="E94">
        <f t="shared" si="2"/>
        <v>1158.6600000000001</v>
      </c>
      <c r="F94">
        <f t="shared" si="3"/>
        <v>24</v>
      </c>
    </row>
    <row r="95" spans="1:6" x14ac:dyDescent="0.25">
      <c r="A95" t="s">
        <v>33</v>
      </c>
      <c r="B95">
        <v>160</v>
      </c>
      <c r="C95" t="s">
        <v>34</v>
      </c>
      <c r="D95" t="s">
        <v>108</v>
      </c>
      <c r="E95">
        <f t="shared" si="2"/>
        <v>502.40000000000003</v>
      </c>
      <c r="F95">
        <f t="shared" si="3"/>
        <v>11</v>
      </c>
    </row>
    <row r="96" spans="1:6" x14ac:dyDescent="0.25">
      <c r="A96" t="s">
        <v>35</v>
      </c>
      <c r="B96">
        <v>273</v>
      </c>
      <c r="C96" t="s">
        <v>34</v>
      </c>
      <c r="D96" t="s">
        <v>108</v>
      </c>
      <c r="E96">
        <f t="shared" si="2"/>
        <v>857.22</v>
      </c>
      <c r="F96">
        <f t="shared" si="3"/>
        <v>18</v>
      </c>
    </row>
    <row r="97" spans="1:6" x14ac:dyDescent="0.25">
      <c r="A97" t="s">
        <v>36</v>
      </c>
      <c r="B97">
        <v>369</v>
      </c>
      <c r="C97" t="s">
        <v>34</v>
      </c>
      <c r="D97" t="s">
        <v>108</v>
      </c>
      <c r="E97">
        <f t="shared" si="2"/>
        <v>1158.6600000000001</v>
      </c>
      <c r="F97">
        <f t="shared" si="3"/>
        <v>24</v>
      </c>
    </row>
    <row r="98" spans="1:6" x14ac:dyDescent="0.25">
      <c r="A98" t="s">
        <v>113</v>
      </c>
      <c r="B98">
        <v>180</v>
      </c>
      <c r="C98">
        <v>23000</v>
      </c>
      <c r="D98" t="s">
        <v>107</v>
      </c>
      <c r="E98">
        <f t="shared" si="2"/>
        <v>46360</v>
      </c>
      <c r="F98">
        <f t="shared" si="3"/>
        <v>928</v>
      </c>
    </row>
    <row r="99" spans="1:6" x14ac:dyDescent="0.25">
      <c r="A99" t="s">
        <v>114</v>
      </c>
      <c r="B99">
        <v>235</v>
      </c>
      <c r="C99">
        <v>10000</v>
      </c>
      <c r="D99" t="s">
        <v>107</v>
      </c>
      <c r="E99">
        <f t="shared" si="2"/>
        <v>20470</v>
      </c>
      <c r="F99">
        <f t="shared" si="3"/>
        <v>410</v>
      </c>
    </row>
    <row r="100" spans="1:6" x14ac:dyDescent="0.25">
      <c r="A100" t="s">
        <v>115</v>
      </c>
      <c r="B100">
        <v>305</v>
      </c>
      <c r="C100">
        <v>10000</v>
      </c>
      <c r="D100" t="s">
        <v>107</v>
      </c>
      <c r="E100">
        <f t="shared" si="2"/>
        <v>20610</v>
      </c>
      <c r="F100">
        <f t="shared" si="3"/>
        <v>413</v>
      </c>
    </row>
    <row r="101" spans="1:6" x14ac:dyDescent="0.25">
      <c r="A101" t="s">
        <v>116</v>
      </c>
      <c r="B101">
        <v>450</v>
      </c>
      <c r="C101">
        <v>15000</v>
      </c>
      <c r="D101" t="s">
        <v>107</v>
      </c>
      <c r="E101">
        <f t="shared" si="2"/>
        <v>30900</v>
      </c>
      <c r="F101">
        <f t="shared" si="3"/>
        <v>618</v>
      </c>
    </row>
    <row r="102" spans="1:6" x14ac:dyDescent="0.25">
      <c r="A102" t="s">
        <v>117</v>
      </c>
      <c r="B102">
        <v>235</v>
      </c>
      <c r="C102">
        <v>3000</v>
      </c>
      <c r="D102" t="s">
        <v>107</v>
      </c>
      <c r="E102">
        <f t="shared" si="2"/>
        <v>6470</v>
      </c>
      <c r="F102">
        <f t="shared" si="3"/>
        <v>130</v>
      </c>
    </row>
  </sheetData>
  <autoFilter ref="A1:C1" xr:uid="{EAEB3825-66D8-40AA-8EB5-F5A28066B722}">
    <sortState xmlns:xlrd2="http://schemas.microsoft.com/office/spreadsheetml/2017/richdata2" ref="A2:C97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4B945CFD4E746A36691CCFD5E7D51" ma:contentTypeVersion="10" ma:contentTypeDescription="Create a new document." ma:contentTypeScope="" ma:versionID="1561b42891f32c927969e895425c4835">
  <xsd:schema xmlns:xsd="http://www.w3.org/2001/XMLSchema" xmlns:xs="http://www.w3.org/2001/XMLSchema" xmlns:p="http://schemas.microsoft.com/office/2006/metadata/properties" xmlns:ns2="d21c38b2-0c30-44bd-8a7f-23cfb616b3d9" xmlns:ns3="8c6064ad-3767-45e6-bb67-1284003d7d9c" targetNamespace="http://schemas.microsoft.com/office/2006/metadata/properties" ma:root="true" ma:fieldsID="0e29ab174bf208404fba1f29c6798ee7" ns2:_="" ns3:_="">
    <xsd:import namespace="d21c38b2-0c30-44bd-8a7f-23cfb616b3d9"/>
    <xsd:import namespace="8c6064ad-3767-45e6-bb67-1284003d7d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c38b2-0c30-44bd-8a7f-23cfb616b3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064ad-3767-45e6-bb67-1284003d7d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449DE-4C8C-41E8-AAEA-6F03231D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1c38b2-0c30-44bd-8a7f-23cfb616b3d9"/>
    <ds:schemaRef ds:uri="8c6064ad-3767-45e6-bb67-1284003d7d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CC4DE1-9C80-4CC3-9E76-4DB842CDD2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D3A6C2-70D8-4704-8A0E-449FD047D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Gregory</dc:creator>
  <cp:lastModifiedBy>Josh Gregory</cp:lastModifiedBy>
  <cp:lastPrinted>2017-09-27T15:12:43Z</cp:lastPrinted>
  <dcterms:created xsi:type="dcterms:W3CDTF">2017-09-27T14:29:44Z</dcterms:created>
  <dcterms:modified xsi:type="dcterms:W3CDTF">2019-11-27T12:34:52Z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0x010100FA74B945CFD4E746A36691CCFD5E7D51</vt:lpwstr>
  </property>
  <property fmtid="{D5CDD505-2E9C-101B-9397-08002B2CF9AE}" pid="3" name="Order">
    <vt:r8>1223500</vt:r8>
  </property>
</Properties>
</file>